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checkCompatibility="1"/>
  <mc:AlternateContent xmlns:mc="http://schemas.openxmlformats.org/markup-compatibility/2006">
    <mc:Choice Requires="x15">
      <x15ac:absPath xmlns:x15ac="http://schemas.microsoft.com/office/spreadsheetml/2010/11/ac" url="/Clients/WestEd/Early Start/handbook/ES Chapter 1 JL/links/xlsx files for download/"/>
    </mc:Choice>
  </mc:AlternateContent>
  <xr:revisionPtr revIDLastSave="0" documentId="13_ncr:1_{73E618D4-53C3-7A40-A748-FFA7DCBAD2DB}" xr6:coauthVersionLast="43" xr6:coauthVersionMax="43" xr10:uidLastSave="{00000000-0000-0000-0000-000000000000}"/>
  <bookViews>
    <workbookView xWindow="0" yWindow="460" windowWidth="32680" windowHeight="21140" tabRatio="500" xr2:uid="{00000000-000D-0000-FFFF-FFFF00000000}"/>
  </bookViews>
  <sheets>
    <sheet name="SC Reference" sheetId="1" r:id="rId1"/>
  </sheets>
  <definedNames>
    <definedName name="_xlnm.Print_Area" localSheetId="0">'SC Reference'!$A$2:$K$28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1" l="1"/>
  <c r="I5" i="1"/>
  <c r="I4" i="1"/>
  <c r="I3" i="1"/>
  <c r="H8" i="1"/>
  <c r="H7" i="1"/>
  <c r="H6" i="1"/>
  <c r="H5" i="1"/>
  <c r="H4" i="1"/>
  <c r="H3" i="1"/>
  <c r="G12" i="1"/>
  <c r="G11" i="1"/>
  <c r="G10" i="1"/>
  <c r="G9" i="1"/>
  <c r="G8" i="1"/>
  <c r="G7" i="1"/>
  <c r="G6" i="1"/>
  <c r="G5" i="1"/>
  <c r="G4" i="1"/>
  <c r="G3" i="1"/>
  <c r="F14" i="1"/>
  <c r="F13" i="1"/>
  <c r="F12" i="1"/>
  <c r="F11" i="1"/>
  <c r="F10" i="1"/>
  <c r="F9" i="1"/>
  <c r="F8" i="1"/>
  <c r="F7" i="1"/>
  <c r="F6" i="1"/>
  <c r="F5" i="1"/>
  <c r="F4" i="1"/>
  <c r="F3" i="1"/>
  <c r="E20" i="1"/>
  <c r="E19" i="1"/>
  <c r="E18" i="1"/>
  <c r="E17" i="1"/>
  <c r="E16" i="1"/>
  <c r="E15" i="1"/>
  <c r="E14" i="1"/>
  <c r="E13" i="1"/>
  <c r="E12" i="1"/>
  <c r="E11" i="1"/>
  <c r="E10" i="1"/>
  <c r="E9" i="1"/>
  <c r="E8" i="1"/>
  <c r="E7" i="1"/>
  <c r="E6" i="1"/>
  <c r="E5" i="1"/>
  <c r="E4" i="1"/>
  <c r="E3" i="1"/>
  <c r="K17" i="1"/>
  <c r="J4" i="1"/>
  <c r="J22" i="1"/>
  <c r="J21" i="1"/>
  <c r="J20" i="1"/>
  <c r="J19" i="1"/>
  <c r="J18" i="1"/>
  <c r="J17" i="1"/>
  <c r="J16" i="1"/>
  <c r="J15" i="1"/>
  <c r="J14" i="1"/>
  <c r="J13" i="1"/>
  <c r="J12" i="1"/>
  <c r="J11" i="1"/>
  <c r="J10" i="1"/>
  <c r="J9" i="1"/>
  <c r="J8" i="1"/>
  <c r="J7" i="1"/>
  <c r="J6" i="1"/>
  <c r="J5" i="1"/>
  <c r="I22" i="1"/>
  <c r="I21" i="1"/>
  <c r="I20" i="1"/>
  <c r="I19" i="1"/>
  <c r="I18" i="1"/>
  <c r="I17" i="1"/>
  <c r="I16" i="1"/>
  <c r="I15" i="1"/>
  <c r="I14" i="1"/>
  <c r="I13" i="1"/>
  <c r="I12" i="1"/>
  <c r="I11" i="1"/>
  <c r="I10" i="1"/>
  <c r="I9" i="1"/>
  <c r="I8" i="1"/>
  <c r="I7" i="1"/>
  <c r="I6" i="1"/>
  <c r="G22" i="1"/>
  <c r="G21" i="1"/>
  <c r="G20" i="1"/>
  <c r="G19" i="1"/>
  <c r="G18" i="1"/>
  <c r="G17" i="1"/>
  <c r="G16" i="1"/>
  <c r="G15" i="1"/>
  <c r="G14" i="1"/>
  <c r="F15" i="1"/>
  <c r="G13" i="1"/>
  <c r="D21" i="1"/>
  <c r="D20" i="1"/>
  <c r="D19" i="1"/>
  <c r="D18" i="1"/>
  <c r="D17" i="1"/>
  <c r="D16" i="1"/>
  <c r="D15" i="1"/>
  <c r="D14" i="1"/>
  <c r="D13" i="1"/>
  <c r="D12" i="1"/>
  <c r="D11" i="1"/>
  <c r="D10" i="1"/>
  <c r="D9" i="1"/>
  <c r="D8" i="1"/>
  <c r="D7" i="1"/>
  <c r="D6" i="1"/>
  <c r="H9" i="1"/>
  <c r="D22" i="1"/>
  <c r="D5" i="1"/>
  <c r="D4" i="1"/>
  <c r="D3" i="1"/>
  <c r="K22" i="1"/>
  <c r="K21" i="1"/>
  <c r="K20" i="1"/>
  <c r="K19" i="1"/>
  <c r="K18" i="1"/>
  <c r="K16" i="1"/>
  <c r="K15" i="1"/>
  <c r="K14" i="1"/>
  <c r="K13" i="1"/>
  <c r="K12" i="1"/>
  <c r="K11" i="1"/>
  <c r="K10" i="1"/>
  <c r="K9" i="1"/>
  <c r="K8" i="1"/>
  <c r="K7" i="1"/>
  <c r="K6" i="1"/>
  <c r="K5" i="1"/>
  <c r="K4" i="1"/>
  <c r="H22" i="1"/>
  <c r="H21" i="1"/>
  <c r="H20" i="1"/>
  <c r="H19" i="1"/>
  <c r="H18" i="1"/>
  <c r="H17" i="1"/>
  <c r="H16" i="1"/>
  <c r="H15" i="1"/>
  <c r="H14" i="1"/>
  <c r="H13" i="1"/>
  <c r="H12" i="1"/>
  <c r="H11" i="1"/>
  <c r="H10" i="1"/>
  <c r="F22" i="1"/>
  <c r="F21" i="1"/>
  <c r="F20" i="1"/>
  <c r="F19" i="1"/>
  <c r="F18" i="1"/>
  <c r="F17" i="1"/>
  <c r="F16" i="1"/>
  <c r="E22" i="1"/>
  <c r="E21" i="1"/>
  <c r="K3" i="1"/>
</calcChain>
</file>

<file path=xl/sharedStrings.xml><?xml version="1.0" encoding="utf-8"?>
<sst xmlns="http://schemas.openxmlformats.org/spreadsheetml/2006/main" count="33" uniqueCount="33">
  <si>
    <t>Child</t>
  </si>
  <si>
    <t>DOB</t>
  </si>
  <si>
    <t>Referral</t>
  </si>
  <si>
    <t>Initial</t>
  </si>
  <si>
    <t>Periodic
Age 6 mo</t>
  </si>
  <si>
    <t>Annual
Age 12 mo</t>
  </si>
  <si>
    <t>Periodic
Age 18 mo</t>
  </si>
  <si>
    <t>Annual
Age 2; 0</t>
  </si>
  <si>
    <t>Periodic
Age 2; 6</t>
  </si>
  <si>
    <t>Transition
Age 2; 9</t>
  </si>
  <si>
    <t>IEP
Age 3; 0</t>
  </si>
  <si>
    <r>
      <t xml:space="preserve">Note: The formulae used to calculate this table were all based on each child's date of birth. Subsequently, the transition conference, as indicated above, is two years, nine months, after the child's birth date. Some programs choose </t>
    </r>
    <r>
      <rPr>
        <b/>
        <i/>
        <sz val="12"/>
        <color theme="1"/>
        <rFont val="Calibri"/>
        <family val="2"/>
        <scheme val="minor"/>
      </rPr>
      <t>not</t>
    </r>
    <r>
      <rPr>
        <i/>
        <sz val="12"/>
        <color theme="1"/>
        <rFont val="Calibri"/>
        <family val="2"/>
        <scheme val="minor"/>
      </rPr>
      <t xml:space="preserve"> to align periodic and annual review dates with the date of birth and instead, calculate the transition conference deadline as 90 days prior to the third birthday. Either calculation ends up with roughly the same date.</t>
    </r>
  </si>
  <si>
    <t>Service Coordination Quick Reference</t>
  </si>
  <si>
    <t>Leo</t>
  </si>
  <si>
    <t>Elise</t>
  </si>
  <si>
    <t>Belle</t>
  </si>
  <si>
    <t>Quincy</t>
  </si>
  <si>
    <t>Fong</t>
  </si>
  <si>
    <t>Noah</t>
  </si>
  <si>
    <t>Kelsey</t>
  </si>
  <si>
    <t>Serhan</t>
  </si>
  <si>
    <t>Isis</t>
  </si>
  <si>
    <t>Cade</t>
  </si>
  <si>
    <t>Pedro</t>
  </si>
  <si>
    <t>Tori</t>
  </si>
  <si>
    <t>Oscar</t>
  </si>
  <si>
    <t>Rachel</t>
  </si>
  <si>
    <t>Hannah</t>
  </si>
  <si>
    <t>Dusty</t>
  </si>
  <si>
    <t>Gabriel</t>
  </si>
  <si>
    <t>Junko</t>
  </si>
  <si>
    <t>Aron</t>
  </si>
  <si>
    <t>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</si>
</sst>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2"/>
      <color theme="1"/>
      <name val="Calibri"/>
      <family val="2"/>
      <scheme val="minor"/>
    </font>
    <font>
      <b/>
      <sz val="12"/>
      <color theme="1"/>
      <name val="Arial"/>
    </font>
    <font>
      <sz val="12"/>
      <color theme="1"/>
      <name val="Arial"/>
    </font>
    <font>
      <sz val="8"/>
      <name val="Calibri"/>
      <family val="2"/>
      <scheme val="minor"/>
    </font>
    <font>
      <u/>
      <sz val="12"/>
      <color theme="10"/>
      <name val="Calibri"/>
      <family val="2"/>
      <scheme val="minor"/>
    </font>
    <font>
      <u/>
      <sz val="12"/>
      <color theme="11"/>
      <name val="Calibri"/>
      <family val="2"/>
      <scheme val="minor"/>
    </font>
    <font>
      <sz val="11"/>
      <color theme="1"/>
      <name val="Arial"/>
    </font>
    <font>
      <b/>
      <sz val="15"/>
      <color theme="3"/>
      <name val="Calibri"/>
      <family val="2"/>
      <scheme val="minor"/>
    </font>
    <font>
      <i/>
      <sz val="12"/>
      <color rgb="FF7F7F7F"/>
      <name val="Calibri"/>
      <family val="2"/>
      <scheme val="minor"/>
    </font>
    <font>
      <sz val="12"/>
      <color theme="1"/>
      <name val="Arial"/>
      <family val="2"/>
    </font>
    <font>
      <i/>
      <sz val="12"/>
      <color theme="1"/>
      <name val="Calibri"/>
      <family val="2"/>
      <scheme val="minor"/>
    </font>
    <font>
      <b/>
      <i/>
      <sz val="12"/>
      <color theme="1"/>
      <name val="Calibri"/>
      <family val="2"/>
      <scheme val="minor"/>
    </font>
    <font>
      <b/>
      <sz val="15"/>
      <color theme="1"/>
      <name val="Calibri"/>
      <family val="2"/>
      <scheme val="minor"/>
    </font>
    <font>
      <sz val="12"/>
      <color theme="0"/>
      <name val="Arial"/>
      <family val="2"/>
    </font>
  </fonts>
  <fills count="4">
    <fill>
      <patternFill patternType="none"/>
    </fill>
    <fill>
      <patternFill patternType="gray125"/>
    </fill>
    <fill>
      <patternFill patternType="solid">
        <fgColor rgb="FFDB1F26"/>
        <bgColor indexed="64"/>
      </patternFill>
    </fill>
    <fill>
      <patternFill patternType="solid">
        <fgColor theme="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7" fillId="0" borderId="2" applyNumberFormat="0" applyFill="0" applyAlignment="0" applyProtection="0"/>
    <xf numFmtId="0" fontId="8" fillId="0" borderId="0" applyNumberFormat="0" applyFill="0" applyBorder="0" applyAlignment="0" applyProtection="0"/>
  </cellStyleXfs>
  <cellXfs count="25">
    <xf numFmtId="0" fontId="0" fillId="0" borderId="0" xfId="0"/>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vertical="center"/>
    </xf>
    <xf numFmtId="14" fontId="2" fillId="0" borderId="1" xfId="0" applyNumberFormat="1" applyFont="1" applyFill="1" applyBorder="1"/>
    <xf numFmtId="0" fontId="6" fillId="0" borderId="0" xfId="0" applyFont="1" applyAlignment="1">
      <alignment vertical="center"/>
    </xf>
    <xf numFmtId="164" fontId="2"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7" fillId="0" borderId="2" xfId="3" applyAlignment="1">
      <alignment vertical="center"/>
    </xf>
    <xf numFmtId="14" fontId="2" fillId="0" borderId="4" xfId="0" applyNumberFormat="1" applyFont="1" applyFill="1" applyBorder="1"/>
    <xf numFmtId="164" fontId="2" fillId="0" borderId="9" xfId="0" applyNumberFormat="1" applyFont="1" applyFill="1" applyBorder="1" applyAlignment="1">
      <alignment horizontal="center" vertical="center"/>
    </xf>
    <xf numFmtId="14" fontId="2" fillId="0" borderId="9" xfId="0" applyNumberFormat="1" applyFont="1" applyFill="1" applyBorder="1"/>
    <xf numFmtId="14" fontId="2" fillId="0" borderId="10" xfId="0" applyNumberFormat="1" applyFont="1" applyFill="1" applyBorder="1"/>
    <xf numFmtId="0" fontId="1" fillId="2" borderId="5" xfId="0"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164" fontId="13" fillId="3" borderId="1" xfId="0" applyNumberFormat="1" applyFont="1" applyFill="1" applyBorder="1" applyAlignment="1">
      <alignment horizontal="center" vertical="center"/>
    </xf>
    <xf numFmtId="164" fontId="13" fillId="3" borderId="9" xfId="0" applyNumberFormat="1" applyFont="1" applyFill="1" applyBorder="1" applyAlignment="1">
      <alignment horizontal="center" vertical="center"/>
    </xf>
    <xf numFmtId="14" fontId="13" fillId="3" borderId="1" xfId="0" applyNumberFormat="1" applyFont="1" applyFill="1" applyBorder="1"/>
    <xf numFmtId="14" fontId="13" fillId="3" borderId="4" xfId="0" applyNumberFormat="1" applyFont="1" applyFill="1" applyBorder="1"/>
    <xf numFmtId="0" fontId="12" fillId="0" borderId="2" xfId="3" applyFont="1" applyAlignment="1">
      <alignment horizontal="left" vertical="center" wrapText="1"/>
    </xf>
    <xf numFmtId="0" fontId="12" fillId="0" borderId="2" xfId="3" applyFont="1" applyAlignment="1">
      <alignment horizontal="left" vertical="center"/>
    </xf>
    <xf numFmtId="0" fontId="10" fillId="0" borderId="0" xfId="4" applyFont="1" applyAlignment="1">
      <alignment horizontal="left" vertical="center" wrapText="1"/>
    </xf>
  </cellXfs>
  <cellStyles count="5">
    <cellStyle name="Explanatory Text" xfId="4" builtinId="53"/>
    <cellStyle name="Followed Hyperlink" xfId="2" builtinId="9" hidden="1"/>
    <cellStyle name="Heading 1" xfId="3" builtinId="16"/>
    <cellStyle name="Hyperlink" xfId="1" builtinId="8" hidden="1"/>
    <cellStyle name="Normal" xfId="0" builtinId="0"/>
  </cellStyles>
  <dxfs count="16">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fill>
        <patternFill patternType="none">
          <fgColor indexed="64"/>
          <bgColor indexed="65"/>
        </patternFill>
      </fill>
    </dxf>
    <dxf>
      <border outline="0">
        <bottom style="thin">
          <color auto="1"/>
        </bottom>
      </border>
    </dxf>
    <dxf>
      <font>
        <b/>
        <i val="0"/>
        <strike val="0"/>
        <condense val="0"/>
        <extend val="0"/>
        <outline val="0"/>
        <shadow val="0"/>
        <u val="none"/>
        <vertAlign val="baseline"/>
        <sz val="12"/>
        <color theme="1"/>
        <name val="Arial"/>
        <scheme val="none"/>
      </font>
      <numFmt numFmtId="164" formatCode="mm/dd/yy;@"/>
      <fill>
        <patternFill patternType="solid">
          <fgColor indexed="64"/>
          <bgColor rgb="FFDB1F26"/>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7"/>
  <colors>
    <mruColors>
      <color rgb="FFDB1F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A0D4D3-DE63-3140-8A29-39184CE4DFB3}" name="Caculator" displayName="Caculator" ref="A2:K22" totalsRowShown="0" headerRowDxfId="15" dataDxfId="13" headerRowBorderDxfId="14" tableBorderDxfId="12" totalsRowBorderDxfId="11">
  <autoFilter ref="A2:K22" xr:uid="{F6B740DA-3F1B-7844-873F-84FA9ADEE01B}"/>
  <tableColumns count="11">
    <tableColumn id="1" xr3:uid="{5E8C5785-407D-9745-8E5B-9CBD8E2718A8}" name="Child" dataDxfId="10"/>
    <tableColumn id="2" xr3:uid="{E4108B41-D303-F445-8896-8DC1671281CF}" name="DOB" dataDxfId="9"/>
    <tableColumn id="3" xr3:uid="{964BA6BB-059D-3B4D-94A0-7D9B3645670E}" name="Referral" dataDxfId="8"/>
    <tableColumn id="4" xr3:uid="{FA45579A-BD2A-584E-9CB5-1BEC4BE88B10}" name="Initial" dataDxfId="7">
      <calculatedColumnFormula>DATE(YEAR(C3),MONTH(C3),DAY(C3)+45)</calculatedColumnFormula>
    </tableColumn>
    <tableColumn id="5" xr3:uid="{2B710981-3471-1547-AD5D-D29B99D63E3A}" name="Periodic_x000a_Age 6 mo" dataDxfId="6">
      <calculatedColumnFormula>DATE(YEAR(B3),MONTH(B3)+6,DAY(B3))</calculatedColumnFormula>
    </tableColumn>
    <tableColumn id="6" xr3:uid="{69904DD1-F862-894C-80CB-B1D91962D99E}" name="Annual_x000a_Age 12 mo" dataDxfId="5">
      <calculatedColumnFormula>DATE(YEAR(B3)+1,MONTH(B3),DAY(B3))</calculatedColumnFormula>
    </tableColumn>
    <tableColumn id="7" xr3:uid="{598EC0E8-39D4-C54C-B4DE-FD934FC5C226}" name="Periodic_x000a_Age 18 mo" dataDxfId="4">
      <calculatedColumnFormula>DATE(YEAR(B3)+1,MONTH(B3)+6,DAY(B3))</calculatedColumnFormula>
    </tableColumn>
    <tableColumn id="8" xr3:uid="{E1553BC6-9F5B-9545-820B-910205090FE4}" name="Annual_x000a_Age 2; 0" dataDxfId="3">
      <calculatedColumnFormula>DATE(YEAR(B3)+2,MONTH(B3),DAY(B3))</calculatedColumnFormula>
    </tableColumn>
    <tableColumn id="9" xr3:uid="{659122AA-44A7-5849-8AD3-1B3D33C09083}" name="Periodic_x000a_Age 2; 6" dataDxfId="2">
      <calculatedColumnFormula>DATE(YEAR(B3)+2,MONTH(B3)+6,DAY(B3))</calculatedColumnFormula>
    </tableColumn>
    <tableColumn id="10" xr3:uid="{136EE39A-FDB3-AC48-99B5-CE8962A4842C}" name="Transition_x000a_Age 2; 9" dataDxfId="1">
      <calculatedColumnFormula>DATE(YEAR(B3)+2,MONTH(B3)+9,DAY(B3))</calculatedColumnFormula>
    </tableColumn>
    <tableColumn id="11" xr3:uid="{3A933ADB-0E8D-EF42-8390-441B4ACAAFE9}" name="IEP_x000a_Age 3; 0" dataDxfId="0">
      <calculatedColumnFormula>DATE(YEAR(B3)+3,MONTH(B3),DAY(B3))</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tabSelected="1" zoomScale="150" zoomScaleNormal="150" zoomScalePageLayoutView="150" workbookViewId="0">
      <selection activeCell="A2" sqref="A2"/>
    </sheetView>
  </sheetViews>
  <sheetFormatPr baseColWidth="10" defaultRowHeight="16" x14ac:dyDescent="0.2"/>
  <cols>
    <col min="1" max="1" width="10.83203125" style="1" customWidth="1"/>
    <col min="2" max="10" width="10.83203125" style="2" customWidth="1"/>
    <col min="11" max="11" width="10.83203125" style="3" customWidth="1"/>
    <col min="12" max="16384" width="10.83203125" style="3"/>
  </cols>
  <sheetData>
    <row r="1" spans="1:11" s="8" customFormat="1" ht="29" customHeight="1" thickBot="1" x14ac:dyDescent="0.25">
      <c r="A1" s="22" t="s">
        <v>12</v>
      </c>
      <c r="B1" s="23"/>
      <c r="C1" s="23"/>
      <c r="D1" s="23"/>
      <c r="E1" s="23"/>
      <c r="F1" s="23"/>
      <c r="G1" s="23"/>
      <c r="H1" s="23"/>
      <c r="I1" s="23"/>
      <c r="J1" s="23"/>
      <c r="K1" s="23"/>
    </row>
    <row r="2" spans="1:11" s="7" customFormat="1" ht="52" thickTop="1" x14ac:dyDescent="0.2">
      <c r="A2" s="13" t="s">
        <v>0</v>
      </c>
      <c r="B2" s="14" t="s">
        <v>1</v>
      </c>
      <c r="C2" s="14" t="s">
        <v>2</v>
      </c>
      <c r="D2" s="14" t="s">
        <v>3</v>
      </c>
      <c r="E2" s="14" t="s">
        <v>4</v>
      </c>
      <c r="F2" s="14" t="s">
        <v>5</v>
      </c>
      <c r="G2" s="14" t="s">
        <v>6</v>
      </c>
      <c r="H2" s="14" t="s">
        <v>7</v>
      </c>
      <c r="I2" s="14" t="s">
        <v>8</v>
      </c>
      <c r="J2" s="14" t="s">
        <v>9</v>
      </c>
      <c r="K2" s="15" t="s">
        <v>10</v>
      </c>
    </row>
    <row r="3" spans="1:11" x14ac:dyDescent="0.2">
      <c r="A3" s="16" t="s">
        <v>13</v>
      </c>
      <c r="B3" s="6">
        <v>41744</v>
      </c>
      <c r="C3" s="6">
        <v>42139</v>
      </c>
      <c r="D3" s="6">
        <f t="shared" ref="D3:D22" si="0">DATE(YEAR(C3),MONTH(C3),DAY(C3)+45)</f>
        <v>42184</v>
      </c>
      <c r="E3" s="6">
        <f t="shared" ref="E3:E22" si="1">DATE(YEAR(B3),MONTH(B3)+6,DAY(B3))</f>
        <v>41927</v>
      </c>
      <c r="F3" s="4">
        <f t="shared" ref="F3:F15" si="2">DATE(YEAR(B3)+1,MONTH(B3),DAY(B3))</f>
        <v>42109</v>
      </c>
      <c r="G3" s="4">
        <f t="shared" ref="G3:G10" si="3">DATE(YEAR(B3)+1,MONTH(B3)+6,DAY(B3))</f>
        <v>42292</v>
      </c>
      <c r="H3" s="4">
        <f t="shared" ref="H3:H6" si="4">DATE(YEAR(B3)+2,MONTH(B3),DAY(B3))</f>
        <v>42475</v>
      </c>
      <c r="I3" s="4">
        <f t="shared" ref="I3" si="5">DATE(YEAR(B3)+2,MONTH(B3)+6,DAY(B3))</f>
        <v>42658</v>
      </c>
      <c r="J3" s="4">
        <f t="shared" ref="J3:J22" si="6">DATE(YEAR(B3)+2,MONTH(B3)+9,DAY(B3))</f>
        <v>42750</v>
      </c>
      <c r="K3" s="21">
        <f t="shared" ref="K3:K22" si="7">DATE(YEAR(B3)+3,MONTH(B3),DAY(B3))</f>
        <v>42840</v>
      </c>
    </row>
    <row r="4" spans="1:11" x14ac:dyDescent="0.2">
      <c r="A4" s="16" t="s">
        <v>14</v>
      </c>
      <c r="B4" s="6">
        <v>41817</v>
      </c>
      <c r="C4" s="6">
        <v>42578</v>
      </c>
      <c r="D4" s="6">
        <f t="shared" si="0"/>
        <v>42623</v>
      </c>
      <c r="E4" s="6">
        <f t="shared" si="1"/>
        <v>42000</v>
      </c>
      <c r="F4" s="4">
        <f t="shared" si="2"/>
        <v>42182</v>
      </c>
      <c r="G4" s="4">
        <f t="shared" si="3"/>
        <v>42365</v>
      </c>
      <c r="H4" s="4">
        <f t="shared" si="4"/>
        <v>42548</v>
      </c>
      <c r="I4" s="4">
        <f t="shared" ref="I4:I22" si="8">DATE(YEAR(B4)+2,MONTH(B4)+6,DAY(B4))</f>
        <v>42731</v>
      </c>
      <c r="J4" s="20">
        <f t="shared" si="6"/>
        <v>42821</v>
      </c>
      <c r="K4" s="9">
        <f t="shared" si="7"/>
        <v>42913</v>
      </c>
    </row>
    <row r="5" spans="1:11" x14ac:dyDescent="0.2">
      <c r="A5" s="16" t="s">
        <v>15</v>
      </c>
      <c r="B5" s="6">
        <v>41848</v>
      </c>
      <c r="C5" s="6">
        <v>42025</v>
      </c>
      <c r="D5" s="6">
        <f t="shared" si="0"/>
        <v>42070</v>
      </c>
      <c r="E5" s="6">
        <f t="shared" si="1"/>
        <v>42032</v>
      </c>
      <c r="F5" s="4">
        <f t="shared" si="2"/>
        <v>42213</v>
      </c>
      <c r="G5" s="4">
        <f t="shared" si="3"/>
        <v>42397</v>
      </c>
      <c r="H5" s="4">
        <f t="shared" si="4"/>
        <v>42579</v>
      </c>
      <c r="I5" s="4">
        <f t="shared" si="8"/>
        <v>42763</v>
      </c>
      <c r="J5" s="20">
        <f t="shared" si="6"/>
        <v>42853</v>
      </c>
      <c r="K5" s="9">
        <f t="shared" si="7"/>
        <v>42944</v>
      </c>
    </row>
    <row r="6" spans="1:11" x14ac:dyDescent="0.2">
      <c r="A6" s="16" t="s">
        <v>16</v>
      </c>
      <c r="B6" s="6">
        <v>41952</v>
      </c>
      <c r="C6" s="6">
        <v>42174</v>
      </c>
      <c r="D6" s="6">
        <f t="shared" si="0"/>
        <v>42219</v>
      </c>
      <c r="E6" s="6">
        <f t="shared" si="1"/>
        <v>42133</v>
      </c>
      <c r="F6" s="4">
        <f t="shared" si="2"/>
        <v>42317</v>
      </c>
      <c r="G6" s="4">
        <f t="shared" si="3"/>
        <v>42499</v>
      </c>
      <c r="H6" s="4">
        <f t="shared" si="4"/>
        <v>42683</v>
      </c>
      <c r="I6" s="4">
        <f t="shared" si="8"/>
        <v>42864</v>
      </c>
      <c r="J6" s="4">
        <f t="shared" si="6"/>
        <v>42956</v>
      </c>
      <c r="K6" s="9">
        <f t="shared" si="7"/>
        <v>43048</v>
      </c>
    </row>
    <row r="7" spans="1:11" x14ac:dyDescent="0.2">
      <c r="A7" s="16" t="s">
        <v>17</v>
      </c>
      <c r="B7" s="6">
        <v>42008</v>
      </c>
      <c r="C7" s="6">
        <v>42410</v>
      </c>
      <c r="D7" s="6">
        <f t="shared" si="0"/>
        <v>42455</v>
      </c>
      <c r="E7" s="6">
        <f t="shared" si="1"/>
        <v>42189</v>
      </c>
      <c r="F7" s="4">
        <f t="shared" si="2"/>
        <v>42373</v>
      </c>
      <c r="G7" s="4">
        <f t="shared" si="3"/>
        <v>42555</v>
      </c>
      <c r="H7" s="4">
        <f t="shared" ref="H7:H22" si="9">DATE(YEAR(B7)+2,MONTH(B7),DAY(B7))</f>
        <v>42739</v>
      </c>
      <c r="I7" s="4">
        <f t="shared" si="8"/>
        <v>42920</v>
      </c>
      <c r="J7" s="4">
        <f t="shared" si="6"/>
        <v>43012</v>
      </c>
      <c r="K7" s="9">
        <f t="shared" si="7"/>
        <v>43104</v>
      </c>
    </row>
    <row r="8" spans="1:11" x14ac:dyDescent="0.2">
      <c r="A8" s="16" t="s">
        <v>18</v>
      </c>
      <c r="B8" s="6">
        <v>42045</v>
      </c>
      <c r="C8" s="6">
        <v>42073</v>
      </c>
      <c r="D8" s="6">
        <f t="shared" si="0"/>
        <v>42118</v>
      </c>
      <c r="E8" s="6">
        <f t="shared" si="1"/>
        <v>42226</v>
      </c>
      <c r="F8" s="4">
        <f t="shared" si="2"/>
        <v>42410</v>
      </c>
      <c r="G8" s="4">
        <f t="shared" si="3"/>
        <v>42592</v>
      </c>
      <c r="H8" s="4">
        <f t="shared" si="9"/>
        <v>42776</v>
      </c>
      <c r="I8" s="4">
        <f t="shared" si="8"/>
        <v>42957</v>
      </c>
      <c r="J8" s="4">
        <f t="shared" si="6"/>
        <v>43049</v>
      </c>
      <c r="K8" s="9">
        <f t="shared" si="7"/>
        <v>43141</v>
      </c>
    </row>
    <row r="9" spans="1:11" x14ac:dyDescent="0.2">
      <c r="A9" s="16" t="s">
        <v>19</v>
      </c>
      <c r="B9" s="6">
        <v>42086</v>
      </c>
      <c r="C9" s="6">
        <v>42267</v>
      </c>
      <c r="D9" s="6">
        <f t="shared" si="0"/>
        <v>42312</v>
      </c>
      <c r="E9" s="6">
        <f t="shared" si="1"/>
        <v>42270</v>
      </c>
      <c r="F9" s="4">
        <f t="shared" si="2"/>
        <v>42452</v>
      </c>
      <c r="G9" s="4">
        <f t="shared" si="3"/>
        <v>42636</v>
      </c>
      <c r="H9" s="20">
        <f t="shared" si="9"/>
        <v>42817</v>
      </c>
      <c r="I9" s="4">
        <f t="shared" si="8"/>
        <v>43001</v>
      </c>
      <c r="J9" s="4">
        <f t="shared" si="6"/>
        <v>43092</v>
      </c>
      <c r="K9" s="9">
        <f t="shared" si="7"/>
        <v>43182</v>
      </c>
    </row>
    <row r="10" spans="1:11" x14ac:dyDescent="0.2">
      <c r="A10" s="16" t="s">
        <v>20</v>
      </c>
      <c r="B10" s="6">
        <v>42203</v>
      </c>
      <c r="C10" s="6">
        <v>42614</v>
      </c>
      <c r="D10" s="6">
        <f t="shared" si="0"/>
        <v>42659</v>
      </c>
      <c r="E10" s="6">
        <f t="shared" si="1"/>
        <v>42387</v>
      </c>
      <c r="F10" s="4">
        <f t="shared" si="2"/>
        <v>42569</v>
      </c>
      <c r="G10" s="4">
        <f t="shared" si="3"/>
        <v>42753</v>
      </c>
      <c r="H10" s="4">
        <f t="shared" si="9"/>
        <v>42934</v>
      </c>
      <c r="I10" s="4">
        <f t="shared" si="8"/>
        <v>43118</v>
      </c>
      <c r="J10" s="4">
        <f t="shared" si="6"/>
        <v>43208</v>
      </c>
      <c r="K10" s="9">
        <f t="shared" si="7"/>
        <v>43299</v>
      </c>
    </row>
    <row r="11" spans="1:11" x14ac:dyDescent="0.2">
      <c r="A11" s="16" t="s">
        <v>21</v>
      </c>
      <c r="B11" s="6">
        <v>42235</v>
      </c>
      <c r="C11" s="6">
        <v>42560</v>
      </c>
      <c r="D11" s="6">
        <f t="shared" si="0"/>
        <v>42605</v>
      </c>
      <c r="E11" s="6">
        <f t="shared" si="1"/>
        <v>42419</v>
      </c>
      <c r="F11" s="4">
        <f t="shared" si="2"/>
        <v>42601</v>
      </c>
      <c r="G11" s="4">
        <f t="shared" ref="G11:G22" si="10">DATE(YEAR(B11)+1,MONTH(B11)+6,DAY(B11))</f>
        <v>42785</v>
      </c>
      <c r="H11" s="4">
        <f t="shared" si="9"/>
        <v>42966</v>
      </c>
      <c r="I11" s="4">
        <f t="shared" si="8"/>
        <v>43150</v>
      </c>
      <c r="J11" s="4">
        <f t="shared" si="6"/>
        <v>43239</v>
      </c>
      <c r="K11" s="9">
        <f t="shared" si="7"/>
        <v>43331</v>
      </c>
    </row>
    <row r="12" spans="1:11" x14ac:dyDescent="0.2">
      <c r="A12" s="16" t="s">
        <v>22</v>
      </c>
      <c r="B12" s="6">
        <v>42267</v>
      </c>
      <c r="C12" s="6">
        <v>42644</v>
      </c>
      <c r="D12" s="6">
        <f t="shared" si="0"/>
        <v>42689</v>
      </c>
      <c r="E12" s="6">
        <f t="shared" si="1"/>
        <v>42449</v>
      </c>
      <c r="F12" s="4">
        <f t="shared" si="2"/>
        <v>42633</v>
      </c>
      <c r="G12" s="4">
        <f t="shared" si="10"/>
        <v>42814</v>
      </c>
      <c r="H12" s="4">
        <f t="shared" si="9"/>
        <v>42998</v>
      </c>
      <c r="I12" s="4">
        <f t="shared" si="8"/>
        <v>43179</v>
      </c>
      <c r="J12" s="4">
        <f t="shared" si="6"/>
        <v>43271</v>
      </c>
      <c r="K12" s="9">
        <f t="shared" si="7"/>
        <v>43363</v>
      </c>
    </row>
    <row r="13" spans="1:11" x14ac:dyDescent="0.2">
      <c r="A13" s="16" t="s">
        <v>23</v>
      </c>
      <c r="B13" s="6">
        <v>42288</v>
      </c>
      <c r="C13" s="6">
        <v>42422</v>
      </c>
      <c r="D13" s="6">
        <f t="shared" si="0"/>
        <v>42467</v>
      </c>
      <c r="E13" s="6">
        <f t="shared" si="1"/>
        <v>42471</v>
      </c>
      <c r="F13" s="4">
        <f t="shared" si="2"/>
        <v>42654</v>
      </c>
      <c r="G13" s="20">
        <f t="shared" si="10"/>
        <v>42836</v>
      </c>
      <c r="H13" s="4">
        <f t="shared" si="9"/>
        <v>43019</v>
      </c>
      <c r="I13" s="4">
        <f t="shared" si="8"/>
        <v>43201</v>
      </c>
      <c r="J13" s="4">
        <f t="shared" si="6"/>
        <v>43292</v>
      </c>
      <c r="K13" s="9">
        <f t="shared" si="7"/>
        <v>43384</v>
      </c>
    </row>
    <row r="14" spans="1:11" x14ac:dyDescent="0.2">
      <c r="A14" s="16" t="s">
        <v>24</v>
      </c>
      <c r="B14" s="6">
        <v>42330</v>
      </c>
      <c r="C14" s="6">
        <v>42595</v>
      </c>
      <c r="D14" s="6">
        <f t="shared" si="0"/>
        <v>42640</v>
      </c>
      <c r="E14" s="6">
        <f t="shared" si="1"/>
        <v>42512</v>
      </c>
      <c r="F14" s="4">
        <f t="shared" si="2"/>
        <v>42696</v>
      </c>
      <c r="G14" s="4">
        <f t="shared" si="10"/>
        <v>42877</v>
      </c>
      <c r="H14" s="4">
        <f t="shared" si="9"/>
        <v>43061</v>
      </c>
      <c r="I14" s="4">
        <f t="shared" si="8"/>
        <v>43242</v>
      </c>
      <c r="J14" s="4">
        <f t="shared" si="6"/>
        <v>43334</v>
      </c>
      <c r="K14" s="9">
        <f t="shared" si="7"/>
        <v>43426</v>
      </c>
    </row>
    <row r="15" spans="1:11" x14ac:dyDescent="0.2">
      <c r="A15" s="16" t="s">
        <v>32</v>
      </c>
      <c r="B15" s="6">
        <v>42480</v>
      </c>
      <c r="C15" s="6">
        <v>42492</v>
      </c>
      <c r="D15" s="6">
        <f t="shared" si="0"/>
        <v>42537</v>
      </c>
      <c r="E15" s="6">
        <f t="shared" si="1"/>
        <v>42663</v>
      </c>
      <c r="F15" s="20">
        <f t="shared" si="2"/>
        <v>42845</v>
      </c>
      <c r="G15" s="4">
        <f t="shared" si="10"/>
        <v>43028</v>
      </c>
      <c r="H15" s="4">
        <f t="shared" si="9"/>
        <v>43210</v>
      </c>
      <c r="I15" s="4">
        <f t="shared" si="8"/>
        <v>43393</v>
      </c>
      <c r="J15" s="4">
        <f t="shared" si="6"/>
        <v>43485</v>
      </c>
      <c r="K15" s="9">
        <f t="shared" si="7"/>
        <v>43575</v>
      </c>
    </row>
    <row r="16" spans="1:11" x14ac:dyDescent="0.2">
      <c r="A16" s="16" t="s">
        <v>25</v>
      </c>
      <c r="B16" s="6">
        <v>42495</v>
      </c>
      <c r="C16" s="6">
        <v>42754</v>
      </c>
      <c r="D16" s="6">
        <f t="shared" si="0"/>
        <v>42799</v>
      </c>
      <c r="E16" s="6">
        <f t="shared" si="1"/>
        <v>42679</v>
      </c>
      <c r="F16" s="4">
        <f t="shared" ref="F16:F22" si="11">DATE(YEAR(B16)+1,MONTH(B16),DAY(B16))</f>
        <v>42860</v>
      </c>
      <c r="G16" s="4">
        <f t="shared" si="10"/>
        <v>43044</v>
      </c>
      <c r="H16" s="4">
        <f t="shared" si="9"/>
        <v>43225</v>
      </c>
      <c r="I16" s="4">
        <f t="shared" si="8"/>
        <v>43409</v>
      </c>
      <c r="J16" s="4">
        <f t="shared" si="6"/>
        <v>43501</v>
      </c>
      <c r="K16" s="9">
        <f t="shared" si="7"/>
        <v>43590</v>
      </c>
    </row>
    <row r="17" spans="1:11" x14ac:dyDescent="0.2">
      <c r="A17" s="16" t="s">
        <v>26</v>
      </c>
      <c r="B17" s="6">
        <v>42552</v>
      </c>
      <c r="C17" s="6">
        <v>42760</v>
      </c>
      <c r="D17" s="6">
        <f t="shared" si="0"/>
        <v>42805</v>
      </c>
      <c r="E17" s="6">
        <f t="shared" si="1"/>
        <v>42736</v>
      </c>
      <c r="F17" s="4">
        <f t="shared" si="11"/>
        <v>42917</v>
      </c>
      <c r="G17" s="4">
        <f t="shared" si="10"/>
        <v>43101</v>
      </c>
      <c r="H17" s="4">
        <f t="shared" si="9"/>
        <v>43282</v>
      </c>
      <c r="I17" s="4">
        <f t="shared" si="8"/>
        <v>43466</v>
      </c>
      <c r="J17" s="4">
        <f t="shared" si="6"/>
        <v>43556</v>
      </c>
      <c r="K17" s="9">
        <f>DATE(YEAR(B17)+3,MONTH(B17),DAY(B17))</f>
        <v>43647</v>
      </c>
    </row>
    <row r="18" spans="1:11" x14ac:dyDescent="0.2">
      <c r="A18" s="16" t="s">
        <v>27</v>
      </c>
      <c r="B18" s="6">
        <v>42556</v>
      </c>
      <c r="C18" s="6">
        <v>42779</v>
      </c>
      <c r="D18" s="18">
        <f t="shared" si="0"/>
        <v>42824</v>
      </c>
      <c r="E18" s="6">
        <f t="shared" si="1"/>
        <v>42740</v>
      </c>
      <c r="F18" s="4">
        <f t="shared" si="11"/>
        <v>42921</v>
      </c>
      <c r="G18" s="4">
        <f t="shared" si="10"/>
        <v>43105</v>
      </c>
      <c r="H18" s="4">
        <f t="shared" si="9"/>
        <v>43286</v>
      </c>
      <c r="I18" s="4">
        <f t="shared" si="8"/>
        <v>43470</v>
      </c>
      <c r="J18" s="4">
        <f t="shared" si="6"/>
        <v>43560</v>
      </c>
      <c r="K18" s="9">
        <f t="shared" si="7"/>
        <v>43651</v>
      </c>
    </row>
    <row r="19" spans="1:11" x14ac:dyDescent="0.2">
      <c r="A19" s="16" t="s">
        <v>28</v>
      </c>
      <c r="B19" s="6">
        <v>42612</v>
      </c>
      <c r="C19" s="6">
        <v>42780</v>
      </c>
      <c r="D19" s="18">
        <f t="shared" si="0"/>
        <v>42825</v>
      </c>
      <c r="E19" s="6">
        <f t="shared" si="1"/>
        <v>42796</v>
      </c>
      <c r="F19" s="4">
        <f t="shared" si="11"/>
        <v>42977</v>
      </c>
      <c r="G19" s="4">
        <f t="shared" si="10"/>
        <v>43161</v>
      </c>
      <c r="H19" s="4">
        <f t="shared" si="9"/>
        <v>43342</v>
      </c>
      <c r="I19" s="4">
        <f t="shared" si="8"/>
        <v>43526</v>
      </c>
      <c r="J19" s="4">
        <f t="shared" si="6"/>
        <v>43615</v>
      </c>
      <c r="K19" s="9">
        <f t="shared" si="7"/>
        <v>43707</v>
      </c>
    </row>
    <row r="20" spans="1:11" x14ac:dyDescent="0.2">
      <c r="A20" s="16" t="s">
        <v>29</v>
      </c>
      <c r="B20" s="6">
        <v>42616</v>
      </c>
      <c r="C20" s="6">
        <v>42781</v>
      </c>
      <c r="D20" s="18">
        <f t="shared" si="0"/>
        <v>42826</v>
      </c>
      <c r="E20" s="6">
        <f t="shared" si="1"/>
        <v>42797</v>
      </c>
      <c r="F20" s="4">
        <f t="shared" si="11"/>
        <v>42981</v>
      </c>
      <c r="G20" s="4">
        <f t="shared" si="10"/>
        <v>43162</v>
      </c>
      <c r="H20" s="4">
        <f t="shared" si="9"/>
        <v>43346</v>
      </c>
      <c r="I20" s="4">
        <f t="shared" si="8"/>
        <v>43527</v>
      </c>
      <c r="J20" s="4">
        <f t="shared" si="6"/>
        <v>43619</v>
      </c>
      <c r="K20" s="9">
        <f t="shared" si="7"/>
        <v>43711</v>
      </c>
    </row>
    <row r="21" spans="1:11" x14ac:dyDescent="0.2">
      <c r="A21" s="16" t="s">
        <v>30</v>
      </c>
      <c r="B21" s="6">
        <v>42728</v>
      </c>
      <c r="C21" s="6">
        <v>42794</v>
      </c>
      <c r="D21" s="18">
        <f t="shared" si="0"/>
        <v>42839</v>
      </c>
      <c r="E21" s="6">
        <f t="shared" si="1"/>
        <v>42910</v>
      </c>
      <c r="F21" s="4">
        <f t="shared" si="11"/>
        <v>43093</v>
      </c>
      <c r="G21" s="4">
        <f t="shared" si="10"/>
        <v>43275</v>
      </c>
      <c r="H21" s="4">
        <f t="shared" si="9"/>
        <v>43458</v>
      </c>
      <c r="I21" s="4">
        <f t="shared" si="8"/>
        <v>43640</v>
      </c>
      <c r="J21" s="4">
        <f t="shared" si="6"/>
        <v>43732</v>
      </c>
      <c r="K21" s="9">
        <f t="shared" si="7"/>
        <v>43823</v>
      </c>
    </row>
    <row r="22" spans="1:11" x14ac:dyDescent="0.2">
      <c r="A22" s="17" t="s">
        <v>31</v>
      </c>
      <c r="B22" s="10">
        <v>42757</v>
      </c>
      <c r="C22" s="10">
        <v>42802</v>
      </c>
      <c r="D22" s="19">
        <f t="shared" si="0"/>
        <v>42847</v>
      </c>
      <c r="E22" s="10">
        <f t="shared" si="1"/>
        <v>42938</v>
      </c>
      <c r="F22" s="11">
        <f t="shared" si="11"/>
        <v>43122</v>
      </c>
      <c r="G22" s="11">
        <f t="shared" si="10"/>
        <v>43303</v>
      </c>
      <c r="H22" s="11">
        <f t="shared" si="9"/>
        <v>43487</v>
      </c>
      <c r="I22" s="11">
        <f t="shared" si="8"/>
        <v>43668</v>
      </c>
      <c r="J22" s="11">
        <f t="shared" si="6"/>
        <v>43760</v>
      </c>
      <c r="K22" s="12">
        <f t="shared" si="7"/>
        <v>43852</v>
      </c>
    </row>
    <row r="23" spans="1:11" s="5" customFormat="1" ht="14" x14ac:dyDescent="0.2">
      <c r="A23" s="24" t="s">
        <v>11</v>
      </c>
      <c r="B23" s="24"/>
      <c r="C23" s="24"/>
      <c r="D23" s="24"/>
      <c r="E23" s="24"/>
      <c r="F23" s="24"/>
      <c r="G23" s="24"/>
      <c r="H23" s="24"/>
      <c r="I23" s="24"/>
      <c r="J23" s="24"/>
      <c r="K23" s="24"/>
    </row>
    <row r="24" spans="1:11" s="5" customFormat="1" ht="16" customHeight="1" x14ac:dyDescent="0.2">
      <c r="A24" s="24"/>
      <c r="B24" s="24"/>
      <c r="C24" s="24"/>
      <c r="D24" s="24"/>
      <c r="E24" s="24"/>
      <c r="F24" s="24"/>
      <c r="G24" s="24"/>
      <c r="H24" s="24"/>
      <c r="I24" s="24"/>
      <c r="J24" s="24"/>
      <c r="K24" s="24"/>
    </row>
    <row r="25" spans="1:11" x14ac:dyDescent="0.2">
      <c r="A25" s="24"/>
      <c r="B25" s="24"/>
      <c r="C25" s="24"/>
      <c r="D25" s="24"/>
      <c r="E25" s="24"/>
      <c r="F25" s="24"/>
      <c r="G25" s="24"/>
      <c r="H25" s="24"/>
      <c r="I25" s="24"/>
      <c r="J25" s="24"/>
      <c r="K25" s="24"/>
    </row>
    <row r="26" spans="1:11" x14ac:dyDescent="0.2">
      <c r="A26" s="24"/>
      <c r="B26" s="24"/>
      <c r="C26" s="24"/>
      <c r="D26" s="24"/>
      <c r="E26" s="24"/>
      <c r="F26" s="24"/>
      <c r="G26" s="24"/>
      <c r="H26" s="24"/>
      <c r="I26" s="24"/>
      <c r="J26" s="24"/>
      <c r="K26" s="24"/>
    </row>
    <row r="27" spans="1:11" x14ac:dyDescent="0.2">
      <c r="A27" s="24"/>
      <c r="B27" s="24"/>
      <c r="C27" s="24"/>
      <c r="D27" s="24"/>
      <c r="E27" s="24"/>
      <c r="F27" s="24"/>
      <c r="G27" s="24"/>
      <c r="H27" s="24"/>
      <c r="I27" s="24"/>
      <c r="J27" s="24"/>
      <c r="K27" s="24"/>
    </row>
    <row r="28" spans="1:11" x14ac:dyDescent="0.2">
      <c r="A28" s="24"/>
      <c r="B28" s="24"/>
      <c r="C28" s="24"/>
      <c r="D28" s="24"/>
      <c r="E28" s="24"/>
      <c r="F28" s="24"/>
      <c r="G28" s="24"/>
      <c r="H28" s="24"/>
      <c r="I28" s="24"/>
      <c r="J28" s="24"/>
      <c r="K28" s="24"/>
    </row>
  </sheetData>
  <sheetProtection selectLockedCells="1"/>
  <sortState xmlns:xlrd2="http://schemas.microsoft.com/office/spreadsheetml/2017/richdata2" ref="A3:B22">
    <sortCondition ref="B3:B22"/>
  </sortState>
  <mergeCells count="2">
    <mergeCell ref="A1:K1"/>
    <mergeCell ref="A23:K28"/>
  </mergeCells>
  <phoneticPr fontId="3" type="noConversion"/>
  <pageMargins left="0.45" right="0.45" top="1" bottom="0.75" header="0.3" footer="0.3"/>
  <pageSetup orientation="landscape" horizontalDpi="0" verticalDpi="0"/>
  <tableParts count="1">
    <tablePart r:id="rId1"/>
  </tablePart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 Reference</vt:lpstr>
      <vt:lpstr>'SC Reference'!Print_Area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Coordination Quick Reference</dc:title>
  <dc:subject>Quick reference of child's periodic and annual review dates.</dc:subject>
  <dc:creator>Microsoft Office User</dc:creator>
  <cp:keywords>Service coordination, review dates, quick reference</cp:keywords>
  <dc:description/>
  <cp:lastModifiedBy>Heidi</cp:lastModifiedBy>
  <cp:lastPrinted>2019-04-08T00:32:22Z</cp:lastPrinted>
  <dcterms:created xsi:type="dcterms:W3CDTF">2017-03-21T20:31:05Z</dcterms:created>
  <dcterms:modified xsi:type="dcterms:W3CDTF">2019-04-11T15:38:25Z</dcterms:modified>
  <cp:category/>
</cp:coreProperties>
</file>